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Excel Dynamic Reports Part 2\XLReports Samples from Training 02\"/>
    </mc:Choice>
  </mc:AlternateContent>
  <xr:revisionPtr revIDLastSave="0" documentId="8_{EB2EC30B-6D64-47BD-8B80-57EA94D27043}" xr6:coauthVersionLast="44" xr6:coauthVersionMax="44" xr10:uidLastSave="{00000000-0000-0000-0000-000000000000}"/>
  <bookViews>
    <workbookView xWindow="-108" yWindow="-108" windowWidth="23256" windowHeight="12720" activeTab="3" xr2:uid="{935340B9-4C49-4B51-A51E-6C043577602C}"/>
  </bookViews>
  <sheets>
    <sheet name="Database" sheetId="1" r:id="rId1"/>
    <sheet name="AllTotals" sheetId="2" r:id="rId2"/>
    <sheet name="Test01" sheetId="5" r:id="rId3"/>
    <sheet name="Test02" sheetId="7" r:id="rId4"/>
    <sheet name="TotalPriceBetweenDate" sheetId="3" r:id="rId5"/>
    <sheet name="TotalPricebyProductCity" sheetId="4" r:id="rId6"/>
  </sheets>
  <definedNames>
    <definedName name="_xlnm._FilterDatabase" localSheetId="0" hidden="1">Database!$B$2:$H$382</definedName>
    <definedName name="Bars">Database!$R$3:$R$8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Cookies">Database!$S$3:$S$8</definedName>
    <definedName name="Crackers">Database!$T$3:$T$8</definedName>
    <definedName name="East">Database!$P$3:$P$8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Database!$N$6:$N$16</definedName>
    <definedName name="Quantity">Database!$G$3:$G$382</definedName>
    <definedName name="Region">Database!$C$3:$C$382</definedName>
    <definedName name="RegionList">Database!$K$3:$K$8</definedName>
    <definedName name="Snacks">Database!$U$3:$U$8</definedName>
    <definedName name="TotalPrice">Database!$H$3:$H$382</definedName>
    <definedName name="West">Database!$Q$3:$Q$8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7" l="1"/>
  <c r="I6" i="7"/>
  <c r="J6" i="7"/>
  <c r="H7" i="7"/>
  <c r="I7" i="7"/>
  <c r="J7" i="7"/>
  <c r="H8" i="7"/>
  <c r="I8" i="7"/>
  <c r="J8" i="7"/>
  <c r="H9" i="7"/>
  <c r="I9" i="7"/>
  <c r="J9" i="7"/>
  <c r="J5" i="7"/>
  <c r="I5" i="7"/>
  <c r="H5" i="7"/>
  <c r="K2" i="7" s="1"/>
  <c r="D17" i="7"/>
  <c r="C17" i="7"/>
  <c r="J2" i="7"/>
  <c r="L3" i="5" l="1"/>
  <c r="D10" i="5" l="1"/>
  <c r="E10" i="5"/>
  <c r="F10" i="5"/>
  <c r="G10" i="5"/>
  <c r="E6" i="5"/>
  <c r="F6" i="5"/>
  <c r="G6" i="5"/>
  <c r="E7" i="5"/>
  <c r="F7" i="5"/>
  <c r="G7" i="5"/>
  <c r="E8" i="5"/>
  <c r="F8" i="5"/>
  <c r="G8" i="5"/>
  <c r="E9" i="5"/>
  <c r="F9" i="5"/>
  <c r="G9" i="5"/>
  <c r="D7" i="5"/>
  <c r="D8" i="5"/>
  <c r="D9" i="5"/>
  <c r="D6" i="5"/>
  <c r="M3" i="5"/>
  <c r="C12" i="4" l="1"/>
  <c r="M29" i="1"/>
  <c r="C12" i="3" l="1"/>
  <c r="D17" i="2"/>
  <c r="C17" i="2"/>
  <c r="C14" i="2"/>
  <c r="D10" i="2"/>
  <c r="D9" i="2"/>
  <c r="D8" i="2"/>
  <c r="D14" i="2" s="1"/>
</calcChain>
</file>

<file path=xl/sharedStrings.xml><?xml version="1.0" encoding="utf-8"?>
<sst xmlns="http://schemas.openxmlformats.org/spreadsheetml/2006/main" count="1650" uniqueCount="36">
  <si>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</si>
  <si>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</si>
  <si>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</si>
  <si>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</si>
  <si>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</si>
  <si>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</si>
  <si>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</si>
  <si>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</si>
  <si>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</si>
  <si>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</si>
  <si>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</si>
  <si>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</si>
  <si>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</si>
  <si>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</si>
  <si>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</si>
  <si>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</si>
  <si>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</si>
  <si>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</si>
  <si>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</si>
  <si>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</si>
  <si>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</si>
  <si>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</si>
  <si>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</si>
  <si>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</si>
  <si>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</si>
  <si>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</si>
  <si>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</si>
  <si>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</si>
  <si>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</si>
  <si>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</si>
  <si>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</si>
  <si>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</si>
  <si>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</si>
  <si>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</si>
  <si>
    <t>From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</si>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</sst>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10000]d/m/yyyy;@"/>
  </numFmts>
  <fonts count="3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  <font>
      <b/>
      <sz val="14"/>
      <color theme="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2" borderId="2" xfId="0" applyFill="1" applyBorder="1"/>
    <xf numFmtId="0" fontId="0" fillId="13" borderId="2" xfId="0" applyFill="1" applyBorder="1"/>
    <xf numFmtId="0" fontId="0" fillId="14" borderId="2" xfId="0" applyFill="1" applyBorder="1"/>
    <xf numFmtId="0" fontId="0" fillId="15" borderId="2" xfId="0" applyFill="1" applyBorder="1"/>
    <xf numFmtId="0" fontId="0" fillId="16" borderId="2" xfId="0" applyFill="1" applyBorder="1"/>
    <xf numFmtId="0" fontId="0" fillId="17" borderId="2" xfId="0" applyFill="1" applyBorder="1"/>
    <xf numFmtId="0" fontId="0" fillId="18" borderId="2" xfId="0" applyFill="1" applyBorder="1"/>
    <xf numFmtId="0" fontId="2" fillId="19" borderId="2" xfId="0" applyFont="1" applyFill="1" applyBorder="1"/>
    <xf numFmtId="0" fontId="2" fillId="20" borderId="2" xfId="0" applyFont="1" applyFill="1" applyBorder="1"/>
    <xf numFmtId="0" fontId="1" fillId="2" borderId="5" xfId="0" applyFont="1" applyFill="1" applyBorder="1" applyAlignment="1">
      <alignment horizontal="center"/>
    </xf>
    <xf numFmtId="0" fontId="0" fillId="18" borderId="0" xfId="0" applyFill="1"/>
    <xf numFmtId="14" fontId="0" fillId="6" borderId="0" xfId="0" applyNumberFormat="1" applyFill="1" applyBorder="1"/>
    <xf numFmtId="0" fontId="0" fillId="6" borderId="0" xfId="0" applyFill="1" applyBorder="1"/>
    <xf numFmtId="0" fontId="0" fillId="7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Test01!$B$3</c:f>
          <c:strCache>
            <c:ptCount val="1"/>
            <c:pt idx="0">
              <c:v>TotalPrice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Test01!$D$5</c:f>
              <c:strCache>
                <c:ptCount val="1"/>
                <c:pt idx="0">
                  <c:v>Los Angeles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Test01!$D$6:$D$10</c:f>
              <c:numCache>
                <c:formatCode>General</c:formatCode>
                <c:ptCount val="5"/>
                <c:pt idx="0">
                  <c:v>432.76</c:v>
                </c:pt>
                <c:pt idx="1">
                  <c:v>1976.5900000000001</c:v>
                </c:pt>
                <c:pt idx="2">
                  <c:v>66.150000000000006</c:v>
                </c:pt>
                <c:pt idx="3">
                  <c:v>0</c:v>
                </c:pt>
                <c:pt idx="4">
                  <c:v>719.04000000000008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98-44C0-AA55-97F597828009}"/>
            </c:ext>
          </c:extLst>
        </c:ser>
        <c:ser>
          <c:idx val="1"/>
          <c:order val="1"/>
          <c:tx>
            <c:strRef>
              <c:f>Test01!$E$5</c:f>
              <c:strCache>
                <c:ptCount val="1"/>
                <c:pt idx="0">
                  <c:v>San Diego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Test01!$E$6:$E$10</c:f>
              <c:numCache>
                <c:formatCode>General</c:formatCode>
                <c:ptCount val="5"/>
                <c:pt idx="0">
                  <c:v>254.76999999999998</c:v>
                </c:pt>
                <c:pt idx="1">
                  <c:v>1006.06</c:v>
                </c:pt>
                <c:pt idx="2">
                  <c:v>0</c:v>
                </c:pt>
                <c:pt idx="3">
                  <c:v>0</c:v>
                </c:pt>
                <c:pt idx="4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98-44C0-AA55-97F597828009}"/>
            </c:ext>
          </c:extLst>
        </c:ser>
        <c:ser>
          <c:idx val="2"/>
          <c:order val="2"/>
          <c:tx>
            <c:strRef>
              <c:f>Test01!$F$5</c:f>
              <c:strCache>
                <c:ptCount val="1"/>
                <c:pt idx="0">
                  <c:v>Boston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Test01!$F$6:$F$10</c:f>
              <c:numCache>
                <c:formatCode>General</c:formatCode>
                <c:ptCount val="5"/>
                <c:pt idx="0">
                  <c:v>3090.74</c:v>
                </c:pt>
                <c:pt idx="1">
                  <c:v>1886.83</c:v>
                </c:pt>
                <c:pt idx="2">
                  <c:v>721.34999999999991</c:v>
                </c:pt>
                <c:pt idx="3">
                  <c:v>0</c:v>
                </c:pt>
                <c:pt idx="4">
                  <c:v>727.44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98-44C0-AA55-97F597828009}"/>
            </c:ext>
          </c:extLst>
        </c:ser>
        <c:ser>
          <c:idx val="3"/>
          <c:order val="3"/>
          <c:tx>
            <c:strRef>
              <c:f>Test01!$G$5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Test01!$G$6:$G$10</c:f>
              <c:numCache>
                <c:formatCode>General</c:formatCode>
                <c:ptCount val="5"/>
                <c:pt idx="0">
                  <c:v>600.28</c:v>
                </c:pt>
                <c:pt idx="1">
                  <c:v>1237.9399999999998</c:v>
                </c:pt>
                <c:pt idx="2">
                  <c:v>0</c:v>
                </c:pt>
                <c:pt idx="3">
                  <c:v>161.79000000000002</c:v>
                </c:pt>
                <c:pt idx="4">
                  <c:v>569.5200000000001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98-44C0-AA55-97F597828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604152"/>
        <c:axId val="318600544"/>
      </c:barChart>
      <c:catAx>
        <c:axId val="31860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0544"/>
        <c:crosses val="autoZero"/>
        <c:auto val="1"/>
        <c:lblAlgn val="ctr"/>
        <c:lblOffset val="100"/>
        <c:noMultiLvlLbl val="0"/>
      </c:catAx>
      <c:valAx>
        <c:axId val="31860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4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1540933</xdr:colOff>
      <xdr:row>10</xdr:row>
      <xdr:rowOff>190500</xdr:rowOff>
    </xdr:from>
    <xdr:to>
      <xdr:col>6</xdr:col>
      <xdr:colOff>982133</xdr:colOff>
      <xdr:row>23</xdr:row>
      <xdr:rowOff>71966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095615-85B7-49C3-812D-FCCF515655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U382"/>
  <sheetViews>
    <sheetView zoomScale="70" zoomScaleNormal="70" workbookViewId="0">
      <selection activeCell="L19" sqref="L19:M29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  <col min="15" max="15" width="4.53515625" customWidth="1"/>
    <col min="16" max="21" width="12.07421875" customWidth="1"/>
  </cols>
  <sheetData>
    <row r="2" spans="2:2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  <c r="P2" s="28" t="s">
        <v>7</v>
      </c>
      <c r="Q2" s="28" t="s">
        <v>13</v>
      </c>
      <c r="R2" s="28" t="s">
        <v>9</v>
      </c>
      <c r="S2" s="28" t="s">
        <v>15</v>
      </c>
      <c r="T2" s="29" t="s">
        <v>11</v>
      </c>
      <c r="U2" s="29" t="s">
        <v>19</v>
      </c>
    </row>
    <row r="3" spans="2:21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18" t="s">
        <v>7</v>
      </c>
      <c r="L3" s="18" t="s">
        <v>8</v>
      </c>
      <c r="M3" s="22" t="s">
        <v>9</v>
      </c>
      <c r="N3" s="22" t="s">
        <v>25</v>
      </c>
      <c r="P3" s="18" t="s">
        <v>8</v>
      </c>
      <c r="Q3" s="20" t="s">
        <v>14</v>
      </c>
      <c r="R3" s="22" t="s">
        <v>25</v>
      </c>
      <c r="S3" s="23" t="s">
        <v>18</v>
      </c>
      <c r="T3" s="26" t="s">
        <v>27</v>
      </c>
      <c r="U3" s="27" t="s">
        <v>20</v>
      </c>
    </row>
    <row r="4" spans="2:21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20" t="s">
        <v>13</v>
      </c>
      <c r="L4" s="19" t="s">
        <v>17</v>
      </c>
      <c r="M4" s="23" t="s">
        <v>15</v>
      </c>
      <c r="N4" s="22" t="s">
        <v>22</v>
      </c>
      <c r="P4" s="19" t="s">
        <v>17</v>
      </c>
      <c r="Q4" s="21" t="s">
        <v>23</v>
      </c>
      <c r="R4" s="22" t="s">
        <v>22</v>
      </c>
      <c r="S4" s="23" t="s">
        <v>16</v>
      </c>
      <c r="T4" s="26" t="s">
        <v>26</v>
      </c>
      <c r="U4" s="27" t="s">
        <v>24</v>
      </c>
    </row>
    <row r="5" spans="2:21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20" t="s">
        <v>14</v>
      </c>
      <c r="M5" s="25" t="s">
        <v>11</v>
      </c>
      <c r="N5" s="22" t="s">
        <v>10</v>
      </c>
      <c r="R5" s="22" t="s">
        <v>10</v>
      </c>
      <c r="S5" s="24" t="s">
        <v>21</v>
      </c>
      <c r="T5" s="25" t="s">
        <v>12</v>
      </c>
    </row>
    <row r="6" spans="2:21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21" t="s">
        <v>23</v>
      </c>
      <c r="M6" s="27" t="s">
        <v>19</v>
      </c>
      <c r="N6" s="23" t="s">
        <v>18</v>
      </c>
    </row>
    <row r="7" spans="2:21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23" t="s">
        <v>16</v>
      </c>
    </row>
    <row r="8" spans="2:21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24" t="s">
        <v>21</v>
      </c>
      <c r="P8" s="9"/>
      <c r="Q8" s="9"/>
      <c r="R8" s="9"/>
      <c r="S8" s="9"/>
      <c r="T8" s="9"/>
      <c r="U8" s="9"/>
    </row>
    <row r="9" spans="2:21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26" t="s">
        <v>27</v>
      </c>
    </row>
    <row r="10" spans="2:21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26" t="s">
        <v>26</v>
      </c>
    </row>
    <row r="11" spans="2:21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25" t="s">
        <v>12</v>
      </c>
    </row>
    <row r="12" spans="2:21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27" t="s">
        <v>20</v>
      </c>
    </row>
    <row r="13" spans="2:21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27" t="s">
        <v>24</v>
      </c>
    </row>
    <row r="14" spans="2:21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21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21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34</v>
      </c>
      <c r="M19" s="12">
        <v>43101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0" t="s">
        <v>35</v>
      </c>
      <c r="M20" s="12">
        <v>43110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29</v>
      </c>
      <c r="M22" s="13" t="s">
        <v>7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30</v>
      </c>
      <c r="M23" s="13" t="s">
        <v>17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  <c r="L24" s="11" t="s">
        <v>31</v>
      </c>
      <c r="M24" s="13" t="s">
        <v>19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32</v>
      </c>
      <c r="M25" s="13" t="s">
        <v>20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  <c r="L29" s="2" t="s">
        <v>6</v>
      </c>
      <c r="M29" s="14">
        <f>SUMPRODUCT((OrderDate&gt;=M19)*(OrderDate&lt;=M20)*(City=M23)*(Product=M25)*TotalPrice)</f>
        <v>37.630000000000003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sortState xmlns:xlrd2="http://schemas.microsoft.com/office/spreadsheetml/2017/richdata2" ref="N6:N13">
    <sortCondition ref="N6:N13"/>
  </sortState>
  <dataValidations count="4">
    <dataValidation type="list" allowBlank="1" showInputMessage="1" sqref="M19:M20" xr:uid="{C9736582-49B9-4F2E-BD84-C1401A292568}">
      <formula1>OrderDateList</formula1>
    </dataValidation>
    <dataValidation type="list" allowBlank="1" showInputMessage="1" showErrorMessage="1" sqref="M22" xr:uid="{2C3A4BCA-9539-45E2-9D53-4A4F75791EEE}">
      <formula1>RegionList</formula1>
    </dataValidation>
    <dataValidation type="list" allowBlank="1" showInputMessage="1" showErrorMessage="1" sqref="M23 M25" xr:uid="{08E23303-A8F9-4D0F-A2A3-3001756DBFF5}">
      <formula1>INDIRECT(M22)</formula1>
    </dataValidation>
    <dataValidation type="list" allowBlank="1" showInputMessage="1" showErrorMessage="1" sqref="M24" xr:uid="{76E15757-9127-408F-A139-A3E31028504E}">
      <formula1>CategoryList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38AC-E7E1-41C2-9FE9-490B25786CC8}">
  <dimension ref="B2:D17"/>
  <sheetViews>
    <sheetView workbookViewId="0">
      <selection activeCell="D8" sqref="D8"/>
    </sheetView>
  </sheetViews>
  <sheetFormatPr defaultRowHeight="17.399999999999999" x14ac:dyDescent="0.3"/>
  <cols>
    <col min="3" max="3" width="20.4609375" customWidth="1"/>
  </cols>
  <sheetData>
    <row r="2" spans="2:4" x14ac:dyDescent="0.3">
      <c r="C2" s="10" t="s">
        <v>28</v>
      </c>
      <c r="D2" s="12">
        <v>43103</v>
      </c>
    </row>
    <row r="3" spans="2:4" x14ac:dyDescent="0.3">
      <c r="C3" s="11" t="s">
        <v>29</v>
      </c>
      <c r="D3" s="13" t="s">
        <v>13</v>
      </c>
    </row>
    <row r="4" spans="2:4" x14ac:dyDescent="0.3">
      <c r="C4" s="11" t="s">
        <v>30</v>
      </c>
      <c r="D4" s="13" t="s">
        <v>14</v>
      </c>
    </row>
    <row r="5" spans="2:4" x14ac:dyDescent="0.3">
      <c r="C5" s="11" t="s">
        <v>31</v>
      </c>
      <c r="D5" s="13" t="s">
        <v>9</v>
      </c>
    </row>
    <row r="6" spans="2:4" x14ac:dyDescent="0.3">
      <c r="C6" s="11" t="s">
        <v>32</v>
      </c>
      <c r="D6" s="13" t="s">
        <v>10</v>
      </c>
    </row>
    <row r="8" spans="2:4" x14ac:dyDescent="0.3">
      <c r="B8" s="15">
        <v>1</v>
      </c>
      <c r="C8" s="11" t="s">
        <v>5</v>
      </c>
      <c r="D8" s="14">
        <f>SUMPRODUCT((OrderDate=D2)*(Region=D3)*(City=D4)*(Category=D5)*(Product=D6)*Quantity)</f>
        <v>0</v>
      </c>
    </row>
    <row r="9" spans="2:4" x14ac:dyDescent="0.3">
      <c r="B9" s="16">
        <v>2</v>
      </c>
      <c r="C9" s="11" t="s">
        <v>6</v>
      </c>
      <c r="D9" s="14">
        <f>SUMPRODUCT((OrderDate=D2)*(Region=D3)*(City=D4)*(Category=D5)*(Product=D6)*TotalPrice)</f>
        <v>0</v>
      </c>
    </row>
    <row r="10" spans="2:4" x14ac:dyDescent="0.3">
      <c r="B10" s="15">
        <v>3</v>
      </c>
      <c r="C10" s="11" t="s">
        <v>33</v>
      </c>
      <c r="D10" s="14">
        <f>SUMPRODUCT((OrderDate=D2)*(Region=D3)*(City=D4)*(Category=D5)*(Product=D6)*1)</f>
        <v>0</v>
      </c>
    </row>
    <row r="13" spans="2:4" x14ac:dyDescent="0.3">
      <c r="C13" s="17">
        <v>1</v>
      </c>
    </row>
    <row r="14" spans="2:4" x14ac:dyDescent="0.3">
      <c r="C14" s="11" t="str">
        <f>CHOOSE(C13,C8,C9,C10)</f>
        <v>Quantity</v>
      </c>
      <c r="D14" s="14">
        <f>CHOOSE(C13,D8,D9,D10)</f>
        <v>0</v>
      </c>
    </row>
    <row r="16" spans="2:4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0</v>
      </c>
    </row>
  </sheetData>
  <dataValidations count="6">
    <dataValidation type="list" allowBlank="1" showInputMessage="1" showErrorMessage="1" sqref="C13 C16" xr:uid="{395AA023-C2F5-4605-ACEC-DA23E4C4C171}">
      <formula1>"1,2,3"</formula1>
    </dataValidation>
    <dataValidation type="list" allowBlank="1" showInputMessage="1" showErrorMessage="1" sqref="D6" xr:uid="{80CA6539-FF42-4F6B-9F58-A17C50D9A9F3}">
      <formula1>ProductList</formula1>
    </dataValidation>
    <dataValidation type="list" allowBlank="1" showInputMessage="1" showErrorMessage="1" sqref="D5" xr:uid="{9119D166-5FE7-4588-A776-980EC97D9E80}">
      <formula1>CategoryList</formula1>
    </dataValidation>
    <dataValidation type="list" allowBlank="1" showInputMessage="1" showErrorMessage="1" sqref="D4" xr:uid="{2BC9CAD5-EE4C-44B8-BB98-E67DF42A6E75}">
      <formula1>CityList</formula1>
    </dataValidation>
    <dataValidation type="list" allowBlank="1" showInputMessage="1" showErrorMessage="1" sqref="D3" xr:uid="{909DB1FE-F019-4A5C-AFAB-23CEEC982025}">
      <formula1>RegionList</formula1>
    </dataValidation>
    <dataValidation type="list" allowBlank="1" showInputMessage="1" showErrorMessage="1" sqref="D2" xr:uid="{C5BC8448-D89C-4380-B271-4E15395578EE}">
      <formula1>OrderDateList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1E4B3-C8C6-40A7-8D25-AAF22AC65F5C}">
  <dimension ref="B3:M10"/>
  <sheetViews>
    <sheetView zoomScale="90" zoomScaleNormal="90" workbookViewId="0">
      <selection activeCell="C6" sqref="C6"/>
    </sheetView>
  </sheetViews>
  <sheetFormatPr defaultRowHeight="17.399999999999999" x14ac:dyDescent="0.3"/>
  <cols>
    <col min="2" max="2" width="12.23046875" customWidth="1"/>
    <col min="3" max="3" width="15.921875" customWidth="1"/>
    <col min="4" max="7" width="11.921875" customWidth="1"/>
    <col min="13" max="13" width="15.3828125" customWidth="1"/>
  </cols>
  <sheetData>
    <row r="3" spans="2:13" x14ac:dyDescent="0.3">
      <c r="B3" s="31" t="s">
        <v>6</v>
      </c>
      <c r="L3" s="17">
        <f>MATCH(B3,$M$6:$M$8,0)</f>
        <v>2</v>
      </c>
      <c r="M3" s="30" t="str">
        <f>CHOOSE(L3,M6,M7,M8)</f>
        <v>TotalPrice</v>
      </c>
    </row>
    <row r="4" spans="2:13" x14ac:dyDescent="0.3">
      <c r="D4" s="11" t="s">
        <v>30</v>
      </c>
    </row>
    <row r="5" spans="2:13" x14ac:dyDescent="0.3">
      <c r="D5" s="13" t="s">
        <v>14</v>
      </c>
      <c r="E5" s="13" t="s">
        <v>23</v>
      </c>
      <c r="F5" s="13" t="s">
        <v>8</v>
      </c>
      <c r="G5" s="13" t="s">
        <v>17</v>
      </c>
    </row>
    <row r="6" spans="2:13" x14ac:dyDescent="0.3">
      <c r="B6" s="11" t="s">
        <v>32</v>
      </c>
      <c r="C6" s="13" t="s">
        <v>12</v>
      </c>
      <c r="D6" s="14">
        <f t="shared" ref="D6:G10" si="0">SUMPRODUCT((City=D$5)*(Product=$C6)*CHOOSE($L$3,Quantity,TotalPrice,1))</f>
        <v>432.76</v>
      </c>
      <c r="E6" s="14">
        <f t="shared" si="0"/>
        <v>254.76999999999998</v>
      </c>
      <c r="F6" s="14">
        <f t="shared" si="0"/>
        <v>3090.74</v>
      </c>
      <c r="G6" s="14">
        <f t="shared" si="0"/>
        <v>600.28</v>
      </c>
      <c r="L6" s="15">
        <v>1</v>
      </c>
      <c r="M6" s="11" t="s">
        <v>5</v>
      </c>
    </row>
    <row r="7" spans="2:13" x14ac:dyDescent="0.3">
      <c r="C7" s="13" t="s">
        <v>16</v>
      </c>
      <c r="D7" s="14">
        <f t="shared" si="0"/>
        <v>1976.5900000000001</v>
      </c>
      <c r="E7" s="14">
        <f t="shared" si="0"/>
        <v>1006.06</v>
      </c>
      <c r="F7" s="14">
        <f t="shared" si="0"/>
        <v>1886.83</v>
      </c>
      <c r="G7" s="14">
        <f t="shared" si="0"/>
        <v>1237.9399999999998</v>
      </c>
      <c r="L7" s="16">
        <v>2</v>
      </c>
      <c r="M7" s="11" t="s">
        <v>6</v>
      </c>
    </row>
    <row r="8" spans="2:13" x14ac:dyDescent="0.3">
      <c r="C8" s="13" t="s">
        <v>24</v>
      </c>
      <c r="D8" s="14">
        <f t="shared" si="0"/>
        <v>66.150000000000006</v>
      </c>
      <c r="E8" s="14">
        <f t="shared" si="0"/>
        <v>0</v>
      </c>
      <c r="F8" s="14">
        <f t="shared" si="0"/>
        <v>721.34999999999991</v>
      </c>
      <c r="G8" s="14">
        <f t="shared" si="0"/>
        <v>0</v>
      </c>
      <c r="L8" s="15">
        <v>3</v>
      </c>
      <c r="M8" s="11" t="s">
        <v>33</v>
      </c>
    </row>
    <row r="9" spans="2:13" x14ac:dyDescent="0.3">
      <c r="C9" s="13" t="s">
        <v>27</v>
      </c>
      <c r="D9" s="14">
        <f t="shared" si="0"/>
        <v>0</v>
      </c>
      <c r="E9" s="14">
        <f t="shared" si="0"/>
        <v>0</v>
      </c>
      <c r="F9" s="14">
        <f t="shared" si="0"/>
        <v>0</v>
      </c>
      <c r="G9" s="14">
        <f t="shared" si="0"/>
        <v>161.79000000000002</v>
      </c>
    </row>
    <row r="10" spans="2:13" x14ac:dyDescent="0.3">
      <c r="C10" s="13" t="s">
        <v>20</v>
      </c>
      <c r="D10" s="14">
        <f t="shared" si="0"/>
        <v>719.04000000000008</v>
      </c>
      <c r="E10" s="14">
        <f t="shared" si="0"/>
        <v>168</v>
      </c>
      <c r="F10" s="14">
        <f t="shared" si="0"/>
        <v>727.44</v>
      </c>
      <c r="G10" s="14">
        <f t="shared" si="0"/>
        <v>569.5200000000001</v>
      </c>
    </row>
  </sheetData>
  <dataValidations count="4">
    <dataValidation type="list" allowBlank="1" showInputMessage="1" showErrorMessage="1" sqref="D5:G5" xr:uid="{8E06486A-181F-4283-A072-36C84820497D}">
      <formula1>CityList</formula1>
    </dataValidation>
    <dataValidation type="list" allowBlank="1" showInputMessage="1" showErrorMessage="1" sqref="C6:C10" xr:uid="{C3120975-1E81-4137-801C-E4430A67DA79}">
      <formula1>ProductList</formula1>
    </dataValidation>
    <dataValidation type="list" allowBlank="1" showInputMessage="1" showErrorMessage="1" sqref="L3" xr:uid="{56B45E04-B505-4EC2-B633-6B81EF716B51}">
      <formula1>"1,2,3"</formula1>
    </dataValidation>
    <dataValidation type="list" allowBlank="1" showInputMessage="1" showErrorMessage="1" promptTitle="Info" prompt="Please select " sqref="B3" xr:uid="{6A360826-8DB6-4814-9023-090F300DCEC8}">
      <formula1>$M$6:$M$8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F9E2C-4BF8-4CBC-ACD9-53E63B631534}">
  <dimension ref="B1:K17"/>
  <sheetViews>
    <sheetView tabSelected="1" workbookViewId="0">
      <selection activeCell="H5" sqref="H5"/>
    </sheetView>
  </sheetViews>
  <sheetFormatPr defaultRowHeight="17.399999999999999" x14ac:dyDescent="0.3"/>
  <cols>
    <col min="3" max="3" width="20.4609375" customWidth="1"/>
    <col min="6" max="6" width="16.921875" customWidth="1"/>
    <col min="8" max="8" width="16.23046875" customWidth="1"/>
    <col min="10" max="10" width="11.23046875" customWidth="1"/>
  </cols>
  <sheetData>
    <row r="1" spans="2:11" x14ac:dyDescent="0.3">
      <c r="J1" s="17">
        <v>1</v>
      </c>
    </row>
    <row r="2" spans="2:11" x14ac:dyDescent="0.3">
      <c r="C2" s="10" t="s">
        <v>28</v>
      </c>
      <c r="D2" s="12">
        <v>43103</v>
      </c>
      <c r="E2" s="32"/>
      <c r="G2" s="11" t="s">
        <v>30</v>
      </c>
      <c r="H2" s="13" t="s">
        <v>14</v>
      </c>
      <c r="J2" s="11" t="str">
        <f>CHOOSE(J1,H4,I4,J4)</f>
        <v>Quantity</v>
      </c>
      <c r="K2" s="14">
        <f>CHOOSE(J1,H5,I5,J5)</f>
        <v>2151</v>
      </c>
    </row>
    <row r="3" spans="2:11" x14ac:dyDescent="0.3">
      <c r="C3" s="11" t="s">
        <v>29</v>
      </c>
      <c r="D3" s="13" t="s">
        <v>13</v>
      </c>
      <c r="E3" s="33"/>
    </row>
    <row r="4" spans="2:11" x14ac:dyDescent="0.3">
      <c r="H4" s="11" t="s">
        <v>5</v>
      </c>
      <c r="I4" s="11" t="s">
        <v>6</v>
      </c>
      <c r="J4" s="11" t="s">
        <v>33</v>
      </c>
    </row>
    <row r="5" spans="2:11" x14ac:dyDescent="0.3">
      <c r="C5" s="11" t="s">
        <v>31</v>
      </c>
      <c r="D5" s="13" t="s">
        <v>9</v>
      </c>
      <c r="E5" s="33"/>
      <c r="F5" s="11" t="s">
        <v>32</v>
      </c>
      <c r="G5" s="13" t="s">
        <v>10</v>
      </c>
      <c r="H5" s="14">
        <f>SUMPRODUCT((City=$H$2)*(Product=$G5)*Quantity)</f>
        <v>2151</v>
      </c>
      <c r="I5" s="14">
        <f>SUMPRODUCT((City=$H$2)*(Product=$G5)*TotalPrice)</f>
        <v>3807.27</v>
      </c>
      <c r="J5" s="14">
        <f>SUMPRODUCT((City=$H$2)*(Product=$G5))</f>
        <v>29</v>
      </c>
    </row>
    <row r="6" spans="2:11" x14ac:dyDescent="0.3">
      <c r="E6" s="33"/>
      <c r="G6" s="13" t="s">
        <v>12</v>
      </c>
      <c r="H6" s="14">
        <f>SUMPRODUCT((City=$H$2)*(Product=$G6)*Quantity)</f>
        <v>124</v>
      </c>
      <c r="I6" s="14">
        <f>SUMPRODUCT((City=$H$2)*(Product=$G6)*TotalPrice)</f>
        <v>432.76</v>
      </c>
      <c r="J6" s="14">
        <f>SUMPRODUCT((City=$H$2)*(Product=$G6))</f>
        <v>5</v>
      </c>
    </row>
    <row r="7" spans="2:11" x14ac:dyDescent="0.3">
      <c r="G7" s="13" t="s">
        <v>26</v>
      </c>
      <c r="H7" s="14">
        <f>SUMPRODUCT((City=$H$2)*(Product=$G7)*Quantity)</f>
        <v>594</v>
      </c>
      <c r="I7" s="14">
        <f>SUMPRODUCT((City=$H$2)*(Product=$G7)*TotalPrice)</f>
        <v>1300.8599999999999</v>
      </c>
      <c r="J7" s="14">
        <f>SUMPRODUCT((City=$H$2)*(Product=$G7))</f>
        <v>3</v>
      </c>
    </row>
    <row r="8" spans="2:11" x14ac:dyDescent="0.3">
      <c r="B8" s="15">
        <v>1</v>
      </c>
      <c r="G8" s="13" t="s">
        <v>18</v>
      </c>
      <c r="H8" s="14">
        <f>SUMPRODUCT((City=$H$2)*(Product=$G8)*Quantity)</f>
        <v>516</v>
      </c>
      <c r="I8" s="14">
        <f>SUMPRODUCT((City=$H$2)*(Product=$G8)*TotalPrice)</f>
        <v>1124.8799999999999</v>
      </c>
      <c r="J8" s="14">
        <f>SUMPRODUCT((City=$H$2)*(Product=$G8))</f>
        <v>13</v>
      </c>
    </row>
    <row r="9" spans="2:11" x14ac:dyDescent="0.3">
      <c r="B9" s="16">
        <v>2</v>
      </c>
      <c r="G9" s="13" t="s">
        <v>24</v>
      </c>
      <c r="H9" s="14">
        <f>SUMPRODUCT((City=$H$2)*(Product=$G9)*Quantity)</f>
        <v>21</v>
      </c>
      <c r="I9" s="14">
        <f>SUMPRODUCT((City=$H$2)*(Product=$G9)*TotalPrice)</f>
        <v>66.150000000000006</v>
      </c>
      <c r="J9" s="14">
        <f>SUMPRODUCT((City=$H$2)*(Product=$G9))</f>
        <v>1</v>
      </c>
    </row>
    <row r="10" spans="2:11" x14ac:dyDescent="0.3">
      <c r="B10" s="15">
        <v>3</v>
      </c>
    </row>
    <row r="14" spans="2:11" x14ac:dyDescent="0.3">
      <c r="E14" s="34"/>
    </row>
    <row r="16" spans="2:11" x14ac:dyDescent="0.3">
      <c r="C16" s="17">
        <v>1</v>
      </c>
    </row>
    <row r="17" spans="3:5" x14ac:dyDescent="0.3">
      <c r="C17" s="11" t="str">
        <f>CHOOSE(C16,H4,I4,J4)</f>
        <v>Quantity</v>
      </c>
      <c r="D17" s="14">
        <f>SUMPRODUCT((OrderDate=D2)*(Region=D3)*(City=H2)*(Category=D5)*(Product=G5)*CHOOSE(C16,Quantity,TotalPrice,1))</f>
        <v>0</v>
      </c>
      <c r="E17" s="34"/>
    </row>
  </sheetData>
  <dataValidations count="6">
    <dataValidation type="list" allowBlank="1" showInputMessage="1" showErrorMessage="1" sqref="D2:E2" xr:uid="{298AA655-96AE-487A-922D-26993CBD599F}">
      <formula1>OrderDateList</formula1>
    </dataValidation>
    <dataValidation type="list" allowBlank="1" showInputMessage="1" showErrorMessage="1" sqref="D3:E3" xr:uid="{0FE40221-F541-498D-AF0A-DD3F926D9CFD}">
      <formula1>RegionList</formula1>
    </dataValidation>
    <dataValidation type="list" allowBlank="1" showInputMessage="1" showErrorMessage="1" sqref="H2" xr:uid="{D6AA796F-E515-4C1C-AF18-62C2BDE553B0}">
      <formula1>CityList</formula1>
    </dataValidation>
    <dataValidation type="list" allowBlank="1" showInputMessage="1" showErrorMessage="1" sqref="D5:E5" xr:uid="{FE78D06B-08EC-4EA7-9CFC-87B63BAB0327}">
      <formula1>CategoryList</formula1>
    </dataValidation>
    <dataValidation type="list" allowBlank="1" showInputMessage="1" showErrorMessage="1" sqref="J1 C16" xr:uid="{327FF6E8-513E-4704-99FF-31DB68485B30}">
      <formula1>"1,2,3"</formula1>
    </dataValidation>
    <dataValidation type="list" allowBlank="1" showInputMessage="1" showErrorMessage="1" sqref="E6 G5:G9" xr:uid="{42707DC1-ADF9-417C-833F-25DBED3E80FD}">
      <formula1>ProductList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D7DB-88CF-4F7F-A18B-7EE919B3EC49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6.921875" customWidth="1"/>
    <col min="3" max="3" width="11.921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8</v>
      </c>
    </row>
    <row r="7" spans="2:3" x14ac:dyDescent="0.3">
      <c r="B7" s="11" t="s">
        <v>31</v>
      </c>
      <c r="C7" s="13" t="s">
        <v>9</v>
      </c>
    </row>
    <row r="8" spans="2:3" x14ac:dyDescent="0.3">
      <c r="B8" s="11" t="s">
        <v>32</v>
      </c>
      <c r="C8" s="13" t="s">
        <v>10</v>
      </c>
    </row>
    <row r="12" spans="2:3" x14ac:dyDescent="0.3">
      <c r="B12" s="2" t="s">
        <v>6</v>
      </c>
      <c r="C12" s="14">
        <f>SUMPRODUCT((OrderDate&gt;=C2)*(OrderDate&lt;=C3)*(Region=C5)*(City=C6)*(Category=C7)*(Product=C8)*TotalPrice)</f>
        <v>153.99</v>
      </c>
    </row>
  </sheetData>
  <dataValidations count="5">
    <dataValidation type="list" allowBlank="1" showInputMessage="1" showErrorMessage="1" sqref="C8" xr:uid="{DD4318B9-5251-4533-A1A9-8E3454940B23}">
      <formula1>ProductList</formula1>
    </dataValidation>
    <dataValidation type="list" allowBlank="1" showInputMessage="1" showErrorMessage="1" sqref="C7" xr:uid="{22176DC3-79FF-46C5-B467-387BB77D9F58}">
      <formula1>CategoryList</formula1>
    </dataValidation>
    <dataValidation type="list" allowBlank="1" showInputMessage="1" showErrorMessage="1" sqref="C6" xr:uid="{7AC2D3FC-415E-435A-9F6A-9DE2B728FE32}">
      <formula1>CityList</formula1>
    </dataValidation>
    <dataValidation type="list" allowBlank="1" showInputMessage="1" showErrorMessage="1" sqref="C5" xr:uid="{82030DF0-1CE3-4D30-BA2E-16BDC38E1DB1}">
      <formula1>RegionList</formula1>
    </dataValidation>
    <dataValidation type="list" allowBlank="1" showInputMessage="1" sqref="C2:C3" xr:uid="{9E7090D1-8214-4E9F-B3F5-020EB0DB3CF1}">
      <formula1>OrderDateList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B194-2A4D-4F65-A8E3-5C1A836A1E30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4.3046875" customWidth="1"/>
    <col min="3" max="3" width="13.23046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17</v>
      </c>
    </row>
    <row r="7" spans="2:3" x14ac:dyDescent="0.3">
      <c r="B7" s="11" t="s">
        <v>31</v>
      </c>
      <c r="C7" s="13" t="s">
        <v>19</v>
      </c>
    </row>
    <row r="8" spans="2:3" x14ac:dyDescent="0.3">
      <c r="B8" s="11" t="s">
        <v>32</v>
      </c>
      <c r="C8" s="13" t="s">
        <v>20</v>
      </c>
    </row>
    <row r="12" spans="2:3" x14ac:dyDescent="0.3">
      <c r="B12" s="2" t="s">
        <v>6</v>
      </c>
      <c r="C12" s="14">
        <f>SUMPRODUCT((OrderDate&gt;=C2)*(OrderDate&lt;=C3)*(City=C6)*(Product=C8)*TotalPrice)</f>
        <v>37.630000000000003</v>
      </c>
    </row>
  </sheetData>
  <dataValidations count="4">
    <dataValidation type="list" allowBlank="1" showInputMessage="1" showErrorMessage="1" sqref="C8 C6" xr:uid="{A2213C0E-34ED-4DC2-9B96-0BF60F0A4F52}">
      <formula1>INDIRECT(C5)</formula1>
    </dataValidation>
    <dataValidation type="list" allowBlank="1" showInputMessage="1" showErrorMessage="1" sqref="C7" xr:uid="{854FAC1E-8CEE-4162-971C-68902554C709}">
      <formula1>CategoryList</formula1>
    </dataValidation>
    <dataValidation type="list" allowBlank="1" showInputMessage="1" showErrorMessage="1" sqref="C5" xr:uid="{54ADF972-E587-4677-BDED-21210957F9F0}">
      <formula1>RegionList</formula1>
    </dataValidation>
    <dataValidation type="list" allowBlank="1" showInputMessage="1" sqref="C2:C3" xr:uid="{5D66DED4-2040-420B-A768-C7BBF4463735}">
      <formula1>OrderDateList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19</vt:i4>
      </vt:variant>
    </vt:vector>
  </HeadingPairs>
  <TitlesOfParts>
    <vt:vector size="25" baseType="lpstr">
      <vt:lpstr>Database</vt:lpstr>
      <vt:lpstr>AllTotals</vt:lpstr>
      <vt:lpstr>Test01</vt:lpstr>
      <vt:lpstr>Test02</vt:lpstr>
      <vt:lpstr>TotalPriceBetweenDate</vt:lpstr>
      <vt:lpstr>TotalPricebyProductCity</vt:lpstr>
      <vt:lpstr>Bars</vt:lpstr>
      <vt:lpstr>Category</vt:lpstr>
      <vt:lpstr>CategoryList</vt:lpstr>
      <vt:lpstr>City</vt:lpstr>
      <vt:lpstr>CityList</vt:lpstr>
      <vt:lpstr>Cookies</vt:lpstr>
      <vt:lpstr>Crackers</vt:lpstr>
      <vt:lpstr>East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Snacks</vt:lpstr>
      <vt:lpstr>TotalPrice</vt:lpstr>
      <vt:lpstr>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2020-06-25T04:35:15Z</dcterms:modified>
</cp:coreProperties>
</file>